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erver\общие ресурсы\ДОХОДЫ\ПОМАНИНА\Сведения об исполнении бюджета по кварталам\2020 год\"/>
    </mc:Choice>
  </mc:AlternateContent>
  <bookViews>
    <workbookView xWindow="0" yWindow="0" windowWidth="23040" windowHeight="8820"/>
  </bookViews>
  <sheets>
    <sheet name="Приложение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3" l="1"/>
  <c r="F31" i="3" s="1"/>
  <c r="D32" i="3"/>
  <c r="D31" i="3" s="1"/>
  <c r="C32" i="3"/>
  <c r="C31" i="3" s="1"/>
  <c r="E32" i="3" l="1"/>
  <c r="G31" i="3"/>
  <c r="G32" i="3"/>
  <c r="E31" i="3" l="1"/>
  <c r="D9" i="3"/>
  <c r="F24" i="3" l="1"/>
  <c r="F16" i="3"/>
  <c r="F11" i="3"/>
  <c r="F9" i="3"/>
  <c r="F7" i="3"/>
  <c r="F6" i="3" l="1"/>
  <c r="F5" i="3"/>
  <c r="F4" i="3" s="1"/>
  <c r="G8" i="3"/>
  <c r="G10" i="3"/>
  <c r="G12" i="3"/>
  <c r="G13" i="3"/>
  <c r="G15" i="3"/>
  <c r="G17" i="3"/>
  <c r="G18" i="3"/>
  <c r="G20" i="3"/>
  <c r="G21" i="3"/>
  <c r="G22" i="3"/>
  <c r="G23" i="3"/>
  <c r="G25" i="3"/>
  <c r="G26" i="3"/>
  <c r="G27" i="3"/>
  <c r="G28" i="3"/>
  <c r="G29" i="3"/>
  <c r="G30" i="3"/>
  <c r="G33" i="3"/>
  <c r="G34" i="3"/>
  <c r="G35" i="3"/>
  <c r="G39" i="3"/>
  <c r="G40" i="3"/>
  <c r="E8" i="3"/>
  <c r="E10" i="3"/>
  <c r="E12" i="3"/>
  <c r="E13" i="3"/>
  <c r="E15" i="3"/>
  <c r="E17" i="3"/>
  <c r="E18" i="3"/>
  <c r="E20" i="3"/>
  <c r="E21" i="3"/>
  <c r="E22" i="3"/>
  <c r="E23" i="3"/>
  <c r="E25" i="3"/>
  <c r="E26" i="3"/>
  <c r="E27" i="3"/>
  <c r="E28" i="3"/>
  <c r="E29" i="3"/>
  <c r="E30" i="3"/>
  <c r="E33" i="3"/>
  <c r="E34" i="3"/>
  <c r="E35" i="3"/>
  <c r="D24" i="3"/>
  <c r="G24" i="3" s="1"/>
  <c r="D16" i="3"/>
  <c r="G16" i="3" s="1"/>
  <c r="D11" i="3"/>
  <c r="G11" i="3" s="1"/>
  <c r="G9" i="3"/>
  <c r="D7" i="3"/>
  <c r="C24" i="3"/>
  <c r="C16" i="3"/>
  <c r="C11" i="3"/>
  <c r="C9" i="3"/>
  <c r="C7" i="3"/>
  <c r="C6" i="3" l="1"/>
  <c r="G7" i="3"/>
  <c r="D6" i="3"/>
  <c r="G6" i="3" s="1"/>
  <c r="E24" i="3"/>
  <c r="E16" i="3"/>
  <c r="E11" i="3"/>
  <c r="E9" i="3"/>
  <c r="E7" i="3"/>
  <c r="D5" i="3" l="1"/>
  <c r="G5" i="3" s="1"/>
  <c r="C5" i="3"/>
  <c r="E6" i="3"/>
  <c r="D4" i="3" l="1"/>
  <c r="G4" i="3" s="1"/>
  <c r="E5" i="3"/>
  <c r="C4" i="3"/>
  <c r="E4" i="3" l="1"/>
</calcChain>
</file>

<file path=xl/sharedStrings.xml><?xml version="1.0" encoding="utf-8"?>
<sst xmlns="http://schemas.openxmlformats.org/spreadsheetml/2006/main" count="79" uniqueCount="78">
  <si>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</si>
  <si>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</si>
  <si>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</si>
  <si>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</si>
  <si>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</si>
  <si>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</si>
  <si>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</si>
  <si>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</si>
  <si>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</si>
  <si>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</si>
  <si>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</si>
  <si>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</si>
  <si>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</si>
  <si>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</si>
  <si>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</si>
  <si>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</si>
  <si>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</si>
  <si>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</si>
  <si>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</si>
  <si>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</si>
  <si>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</si>
  <si>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</si>
  <si>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</si>
  <si>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</si>
  <si>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</si>
  <si>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1 07 01030 01 0000 110</t>
  </si>
  <si>
    <t>Налог на добычу прочих полезных ископаемых (за исключением полезных ископаемых в виде природных алмазов)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</si>
  <si>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</si>
  <si>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</si>
  <si>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1 08 00000 00 0000 000</t>
  </si>
  <si>
    <t>ГОСУДАРСТВЕННАЯ ПОШЛИНА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</si>
  <si>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</si>
  <si>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</si>
  <si>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</si>
  <si>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</si>
  <si>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</si>
  <si>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</si>
  <si>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</si>
  <si>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</si>
  <si>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</si>
  <si>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</si>
  <si>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</si>
  <si>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</si>
  <si>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</si>
  <si>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</si>
  <si>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</si>
  <si>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</si>
  <si>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</si>
  <si>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</si>
  <si>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</si>
  <si>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</si>
  <si>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</si>
  <si>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</si>
  <si>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</si>
  <si>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</si>
  <si>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</si>
  <si>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</si>
  <si>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</si>
  <si>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</si>
  <si>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Налог на имущество физических лиц</t>
  </si>
  <si>
    <t>1 06 01000 00 0000 110</t>
  </si>
  <si>
    <t>Земельный налог</t>
  </si>
  <si>
    <t>1 06 06000 00 0000 110</t>
  </si>
  <si>
    <t xml:space="preserve">Единый налог на вмененный доход для отдельных видов деятельности
</t>
  </si>
  <si>
    <t>1 05 02000 00 0000 110</t>
  </si>
  <si>
    <t xml:space="preserve">Единый сельскохозяйственный налог
</t>
  </si>
  <si>
    <t>1 05 03000 00 0000 110</t>
  </si>
  <si>
    <t xml:space="preserve">Налог, взимаемый в связи с применением патентной системы налогообложения
</t>
  </si>
  <si>
    <t>1 05 04 000 00 0000 110</t>
  </si>
  <si>
    <t>2 02 10000 00 0000 150</t>
  </si>
  <si>
    <t>2 02 20000 00 0000 150</t>
  </si>
  <si>
    <t>2 02 30000 00 0000 150</t>
  </si>
  <si>
    <t>2 02 40000 00 0000 150</t>
  </si>
  <si>
    <r>
      <t xml:space="preserve">Cведения об исполнении бюджета городского округа Серебряные Пруды Московской области по доходам в разрезе видов доходов в сравнении с запланированными значениями на соответствующий период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01.07.2020</t>
    </r>
    <r>
      <rPr>
        <b/>
        <sz val="11"/>
        <rFont val="Times New Roman"/>
        <family val="1"/>
        <charset val="204"/>
      </rPr>
      <t>)</t>
    </r>
  </si>
  <si>
    <r>
      <t xml:space="preserve">План по решению о бюджете на </t>
    </r>
    <r>
      <rPr>
        <i/>
        <sz val="9"/>
        <color theme="0" tint="-0.499984740745262"/>
        <rFont val="Times New Roman"/>
        <family val="1"/>
        <charset val="204"/>
      </rPr>
      <t>2020 год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</si>
  <si>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01.07.2020</t>
    </r>
    <r>
      <rPr>
        <sz val="9"/>
        <color rgb="FF000000"/>
        <rFont val="Times New Roman"/>
        <family val="1"/>
        <charset val="204"/>
      </rPr>
      <t>, 
тыс. руб.</t>
    </r>
  </si>
  <si>
    <r>
      <t xml:space="preserve">% исполнение годового плана по состоянию на </t>
    </r>
    <r>
      <rPr>
        <i/>
        <sz val="9"/>
        <color theme="0" tint="-0.499984740745262"/>
        <rFont val="Times New Roman"/>
        <family val="1"/>
        <charset val="204"/>
      </rPr>
      <t>01.07.2020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</si>
  <si>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01.07.2019</t>
    </r>
    <r>
      <rPr>
        <sz val="9"/>
        <color rgb="FF000000"/>
        <rFont val="Times New Roman"/>
        <family val="1"/>
        <charset val="204"/>
      </rPr>
      <t>, тыс. руб.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</si>
</sst>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4" fontId="0" fillId="0" borderId="0" xfId="0" applyNumberFormat="1"/>
    <xf numFmtId="2" fontId="4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4" fontId="0" fillId="0" borderId="0" xfId="0" applyNumberFormat="1" applyFill="1"/>
    <xf numFmtId="0" fontId="0" fillId="0" borderId="0" xfId="0" applyFill="1"/>
    <xf numFmtId="0" fontId="5" fillId="0" borderId="1" xfId="0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Normal="100" workbookViewId="0">
      <selection activeCell="H1" sqref="H1"/>
    </sheetView>
  </sheetViews>
  <sheetFormatPr defaultRowHeight="14.4" x14ac:dyDescent="0.3"/>
  <cols>
    <col min="1" max="1" width="20.5546875" customWidth="1"/>
    <col min="2" max="2" width="54.33203125" customWidth="1"/>
    <col min="3" max="3" width="16.5546875" style="25" customWidth="1"/>
    <col min="4" max="4" width="15.44140625" style="25" customWidth="1"/>
    <col min="5" max="7" width="15.44140625" customWidth="1"/>
  </cols>
  <sheetData>
    <row r="1" spans="1:7" ht="28.2" customHeight="1" x14ac:dyDescent="0.3">
      <c r="A1" s="28" t="s">
        <v>73</v>
      </c>
      <c r="B1" s="28"/>
      <c r="C1" s="28"/>
      <c r="D1" s="28"/>
      <c r="E1" s="28"/>
      <c r="F1" s="28"/>
      <c r="G1" s="28"/>
    </row>
    <row r="3" spans="1:7" ht="60" x14ac:dyDescent="0.3">
      <c r="A3" s="1" t="s">
        <v>0</v>
      </c>
      <c r="B3" s="1" t="s">
        <v>1</v>
      </c>
      <c r="C3" s="18" t="s">
        <v>74</v>
      </c>
      <c r="D3" s="18" t="s">
        <v>75</v>
      </c>
      <c r="E3" s="1" t="s">
        <v>76</v>
      </c>
      <c r="F3" s="1" t="s">
        <v>77</v>
      </c>
      <c r="G3" s="1" t="s">
        <v>2</v>
      </c>
    </row>
    <row r="4" spans="1:7" x14ac:dyDescent="0.3">
      <c r="A4" s="1"/>
      <c r="B4" s="2" t="s">
        <v>3</v>
      </c>
      <c r="C4" s="19">
        <f>C5+C31</f>
        <v>2043697</v>
      </c>
      <c r="D4" s="19">
        <f>D5+D31</f>
        <v>807956</v>
      </c>
      <c r="E4" s="27">
        <f>D4/C4%</f>
        <v>39.534040515790743</v>
      </c>
      <c r="F4" s="19">
        <f>F5+F31</f>
        <v>624651</v>
      </c>
      <c r="G4" s="13">
        <f>D4/F4%</f>
        <v>129.34518635205899</v>
      </c>
    </row>
    <row r="5" spans="1:7" x14ac:dyDescent="0.3">
      <c r="A5" s="4" t="s">
        <v>4</v>
      </c>
      <c r="B5" s="2" t="s">
        <v>5</v>
      </c>
      <c r="C5" s="19">
        <f>C6+C24</f>
        <v>527369</v>
      </c>
      <c r="D5" s="19">
        <f>D6+D24</f>
        <v>230109</v>
      </c>
      <c r="E5" s="27">
        <f t="shared" ref="E5:E35" si="0">D5/C5%</f>
        <v>43.633395212839588</v>
      </c>
      <c r="F5" s="19">
        <f>F6+F24</f>
        <v>222757</v>
      </c>
      <c r="G5" s="13">
        <f t="shared" ref="G5:G40" si="1">D5/F5%</f>
        <v>103.30045744914861</v>
      </c>
    </row>
    <row r="6" spans="1:7" x14ac:dyDescent="0.3">
      <c r="A6" s="4"/>
      <c r="B6" s="15" t="s">
        <v>6</v>
      </c>
      <c r="C6" s="16">
        <f>C7+C9+C11+C16+C19+C23</f>
        <v>507130</v>
      </c>
      <c r="D6" s="16">
        <f>D7+D9+D11+D16+D19+D23</f>
        <v>216821</v>
      </c>
      <c r="E6" s="17">
        <f t="shared" si="0"/>
        <v>42.75452053714038</v>
      </c>
      <c r="F6" s="16">
        <f>F7+F9+F11+F16+F19+F23</f>
        <v>205512</v>
      </c>
      <c r="G6" s="17">
        <f t="shared" si="1"/>
        <v>105.50284168321072</v>
      </c>
    </row>
    <row r="7" spans="1:7" x14ac:dyDescent="0.3">
      <c r="A7" s="4" t="s">
        <v>7</v>
      </c>
      <c r="B7" s="2" t="s">
        <v>8</v>
      </c>
      <c r="C7" s="19">
        <f>C8</f>
        <v>381068</v>
      </c>
      <c r="D7" s="19">
        <f>D8</f>
        <v>166203</v>
      </c>
      <c r="E7" s="13">
        <f t="shared" si="0"/>
        <v>43.615050332224172</v>
      </c>
      <c r="F7" s="3">
        <f>F8</f>
        <v>161977</v>
      </c>
      <c r="G7" s="13">
        <f t="shared" si="1"/>
        <v>102.60901239064806</v>
      </c>
    </row>
    <row r="8" spans="1:7" x14ac:dyDescent="0.3">
      <c r="A8" s="1" t="s">
        <v>9</v>
      </c>
      <c r="B8" s="5" t="s">
        <v>10</v>
      </c>
      <c r="C8" s="20">
        <v>381068</v>
      </c>
      <c r="D8" s="22">
        <v>166203</v>
      </c>
      <c r="E8" s="14">
        <f t="shared" si="0"/>
        <v>43.615050332224172</v>
      </c>
      <c r="F8" s="7">
        <v>161977</v>
      </c>
      <c r="G8" s="14">
        <f t="shared" si="1"/>
        <v>102.60901239064806</v>
      </c>
    </row>
    <row r="9" spans="1:7" ht="22.8" x14ac:dyDescent="0.3">
      <c r="A9" s="4" t="s">
        <v>11</v>
      </c>
      <c r="B9" s="2" t="s">
        <v>12</v>
      </c>
      <c r="C9" s="19">
        <f>C10</f>
        <v>38008</v>
      </c>
      <c r="D9" s="19">
        <f>D10</f>
        <v>15859</v>
      </c>
      <c r="E9" s="13">
        <f t="shared" si="0"/>
        <v>41.725426226057671</v>
      </c>
      <c r="F9" s="3">
        <f>F10</f>
        <v>14635</v>
      </c>
      <c r="G9" s="13">
        <f t="shared" si="1"/>
        <v>108.36351212845918</v>
      </c>
    </row>
    <row r="10" spans="1:7" ht="24" x14ac:dyDescent="0.3">
      <c r="A10" s="1" t="s">
        <v>13</v>
      </c>
      <c r="B10" s="5" t="s">
        <v>14</v>
      </c>
      <c r="C10" s="20">
        <v>38008</v>
      </c>
      <c r="D10" s="20">
        <v>15859</v>
      </c>
      <c r="E10" s="14">
        <f t="shared" si="0"/>
        <v>41.725426226057671</v>
      </c>
      <c r="F10" s="6">
        <v>14635</v>
      </c>
      <c r="G10" s="14">
        <f t="shared" si="1"/>
        <v>108.36351212845918</v>
      </c>
    </row>
    <row r="11" spans="1:7" x14ac:dyDescent="0.3">
      <c r="A11" s="4" t="s">
        <v>15</v>
      </c>
      <c r="B11" s="2" t="s">
        <v>16</v>
      </c>
      <c r="C11" s="19">
        <f>SUM(C12:C15)</f>
        <v>23342</v>
      </c>
      <c r="D11" s="19">
        <f>SUM(D12:D15)</f>
        <v>10859</v>
      </c>
      <c r="E11" s="13">
        <f t="shared" si="0"/>
        <v>46.521292091508869</v>
      </c>
      <c r="F11" s="3">
        <f>SUM(F12:F15)</f>
        <v>10939</v>
      </c>
      <c r="G11" s="13">
        <f t="shared" si="1"/>
        <v>99.268671725020567</v>
      </c>
    </row>
    <row r="12" spans="1:7" ht="24" x14ac:dyDescent="0.3">
      <c r="A12" s="1" t="s">
        <v>17</v>
      </c>
      <c r="B12" s="5" t="s">
        <v>18</v>
      </c>
      <c r="C12" s="20">
        <v>12222</v>
      </c>
      <c r="D12" s="22">
        <v>5312</v>
      </c>
      <c r="E12" s="14">
        <f t="shared" si="0"/>
        <v>43.462608411062021</v>
      </c>
      <c r="F12" s="7">
        <v>4698</v>
      </c>
      <c r="G12" s="14">
        <f t="shared" si="1"/>
        <v>113.06939123031079</v>
      </c>
    </row>
    <row r="13" spans="1:7" ht="20.25" customHeight="1" x14ac:dyDescent="0.3">
      <c r="A13" s="1" t="s">
        <v>64</v>
      </c>
      <c r="B13" s="5" t="s">
        <v>63</v>
      </c>
      <c r="C13" s="20">
        <v>8709</v>
      </c>
      <c r="D13" s="22">
        <v>4236</v>
      </c>
      <c r="E13" s="14">
        <f t="shared" si="0"/>
        <v>48.639338615225626</v>
      </c>
      <c r="F13" s="7">
        <v>4784</v>
      </c>
      <c r="G13" s="14">
        <f t="shared" si="1"/>
        <v>88.545150501672239</v>
      </c>
    </row>
    <row r="14" spans="1:7" ht="25.5" customHeight="1" x14ac:dyDescent="0.3">
      <c r="A14" s="1" t="s">
        <v>66</v>
      </c>
      <c r="B14" s="5" t="s">
        <v>65</v>
      </c>
      <c r="C14" s="20"/>
      <c r="D14" s="22">
        <v>279</v>
      </c>
      <c r="E14" s="14"/>
      <c r="F14" s="7">
        <v>235</v>
      </c>
      <c r="G14" s="14"/>
    </row>
    <row r="15" spans="1:7" ht="31.5" customHeight="1" x14ac:dyDescent="0.3">
      <c r="A15" s="1" t="s">
        <v>68</v>
      </c>
      <c r="B15" s="5" t="s">
        <v>67</v>
      </c>
      <c r="C15" s="20">
        <v>2411</v>
      </c>
      <c r="D15" s="22">
        <v>1032</v>
      </c>
      <c r="E15" s="14">
        <f t="shared" si="0"/>
        <v>42.803815844048117</v>
      </c>
      <c r="F15" s="7">
        <v>1222</v>
      </c>
      <c r="G15" s="14">
        <f t="shared" si="1"/>
        <v>84.451718494271688</v>
      </c>
    </row>
    <row r="16" spans="1:7" x14ac:dyDescent="0.3">
      <c r="A16" s="4" t="s">
        <v>19</v>
      </c>
      <c r="B16" s="2" t="s">
        <v>20</v>
      </c>
      <c r="C16" s="19">
        <f>C17+C18</f>
        <v>60817</v>
      </c>
      <c r="D16" s="19">
        <f>D17+D18</f>
        <v>22111</v>
      </c>
      <c r="E16" s="13">
        <f t="shared" si="0"/>
        <v>36.356610816054726</v>
      </c>
      <c r="F16" s="3">
        <f>F17+F18</f>
        <v>15973</v>
      </c>
      <c r="G16" s="13">
        <f t="shared" si="1"/>
        <v>138.42734614662243</v>
      </c>
    </row>
    <row r="17" spans="1:7" x14ac:dyDescent="0.3">
      <c r="A17" s="1" t="s">
        <v>60</v>
      </c>
      <c r="B17" s="5" t="s">
        <v>59</v>
      </c>
      <c r="C17" s="20">
        <v>8772</v>
      </c>
      <c r="D17" s="22">
        <v>1259</v>
      </c>
      <c r="E17" s="14">
        <f t="shared" si="0"/>
        <v>14.35248518011856</v>
      </c>
      <c r="F17" s="7">
        <v>334</v>
      </c>
      <c r="G17" s="14">
        <f t="shared" si="1"/>
        <v>376.94610778443115</v>
      </c>
    </row>
    <row r="18" spans="1:7" x14ac:dyDescent="0.3">
      <c r="A18" s="1" t="s">
        <v>62</v>
      </c>
      <c r="B18" s="5" t="s">
        <v>61</v>
      </c>
      <c r="C18" s="20">
        <v>52045</v>
      </c>
      <c r="D18" s="20">
        <v>20852</v>
      </c>
      <c r="E18" s="14">
        <f t="shared" si="0"/>
        <v>40.06532808146796</v>
      </c>
      <c r="F18" s="6">
        <v>15639</v>
      </c>
      <c r="G18" s="14">
        <f t="shared" si="1"/>
        <v>133.33333333333334</v>
      </c>
    </row>
    <row r="19" spans="1:7" ht="22.8" hidden="1" x14ac:dyDescent="0.3">
      <c r="A19" s="4" t="s">
        <v>21</v>
      </c>
      <c r="B19" s="2" t="s">
        <v>22</v>
      </c>
      <c r="C19" s="19">
        <v>0</v>
      </c>
      <c r="D19" s="19">
        <v>0</v>
      </c>
      <c r="E19" s="13">
        <v>0</v>
      </c>
      <c r="F19" s="3">
        <v>0</v>
      </c>
      <c r="G19" s="13">
        <v>0</v>
      </c>
    </row>
    <row r="20" spans="1:7" hidden="1" x14ac:dyDescent="0.3">
      <c r="A20" s="1" t="s">
        <v>23</v>
      </c>
      <c r="B20" s="5" t="s">
        <v>24</v>
      </c>
      <c r="C20" s="20">
        <v>0</v>
      </c>
      <c r="D20" s="22">
        <v>0</v>
      </c>
      <c r="E20" s="13" t="e">
        <f t="shared" si="0"/>
        <v>#DIV/0!</v>
      </c>
      <c r="F20" s="7">
        <v>0</v>
      </c>
      <c r="G20" s="13" t="e">
        <f t="shared" si="1"/>
        <v>#DIV/0!</v>
      </c>
    </row>
    <row r="21" spans="1:7" ht="24" hidden="1" x14ac:dyDescent="0.3">
      <c r="A21" s="1" t="s">
        <v>25</v>
      </c>
      <c r="B21" s="5" t="s">
        <v>26</v>
      </c>
      <c r="C21" s="20">
        <v>0</v>
      </c>
      <c r="D21" s="22">
        <v>0</v>
      </c>
      <c r="E21" s="13" t="e">
        <f t="shared" si="0"/>
        <v>#DIV/0!</v>
      </c>
      <c r="F21" s="7">
        <v>0</v>
      </c>
      <c r="G21" s="13" t="e">
        <f t="shared" si="1"/>
        <v>#DIV/0!</v>
      </c>
    </row>
    <row r="22" spans="1:7" ht="24" hidden="1" x14ac:dyDescent="0.3">
      <c r="A22" s="1" t="s">
        <v>27</v>
      </c>
      <c r="B22" s="5" t="s">
        <v>28</v>
      </c>
      <c r="C22" s="16">
        <v>0</v>
      </c>
      <c r="D22" s="26">
        <v>0</v>
      </c>
      <c r="E22" s="13" t="e">
        <f t="shared" si="0"/>
        <v>#DIV/0!</v>
      </c>
      <c r="F22" s="8">
        <v>0</v>
      </c>
      <c r="G22" s="13" t="e">
        <f t="shared" si="1"/>
        <v>#DIV/0!</v>
      </c>
    </row>
    <row r="23" spans="1:7" x14ac:dyDescent="0.3">
      <c r="A23" s="4" t="s">
        <v>29</v>
      </c>
      <c r="B23" s="2" t="s">
        <v>30</v>
      </c>
      <c r="C23" s="19">
        <v>3895</v>
      </c>
      <c r="D23" s="21">
        <v>1789</v>
      </c>
      <c r="E23" s="13">
        <f t="shared" si="0"/>
        <v>45.930680359435172</v>
      </c>
      <c r="F23" s="9">
        <v>1988</v>
      </c>
      <c r="G23" s="13">
        <f t="shared" si="1"/>
        <v>89.989939637826964</v>
      </c>
    </row>
    <row r="24" spans="1:7" x14ac:dyDescent="0.3">
      <c r="A24" s="1"/>
      <c r="B24" s="15" t="s">
        <v>31</v>
      </c>
      <c r="C24" s="16">
        <f>SUM(C25:C30)</f>
        <v>20239</v>
      </c>
      <c r="D24" s="16">
        <f>SUM(D25:D30)</f>
        <v>13288</v>
      </c>
      <c r="E24" s="17">
        <f t="shared" si="0"/>
        <v>65.655417757794368</v>
      </c>
      <c r="F24" s="16">
        <f>SUM(F25:F30)</f>
        <v>17245</v>
      </c>
      <c r="G24" s="17">
        <f t="shared" si="1"/>
        <v>77.054218614091042</v>
      </c>
    </row>
    <row r="25" spans="1:7" ht="34.200000000000003" x14ac:dyDescent="0.3">
      <c r="A25" s="4" t="s">
        <v>32</v>
      </c>
      <c r="B25" s="2" t="s">
        <v>33</v>
      </c>
      <c r="C25" s="19">
        <v>13080</v>
      </c>
      <c r="D25" s="21">
        <v>6119</v>
      </c>
      <c r="E25" s="13">
        <f t="shared" si="0"/>
        <v>46.781345565749234</v>
      </c>
      <c r="F25" s="9">
        <v>12242</v>
      </c>
      <c r="G25" s="13">
        <f t="shared" si="1"/>
        <v>49.983662800196043</v>
      </c>
    </row>
    <row r="26" spans="1:7" x14ac:dyDescent="0.3">
      <c r="A26" s="4" t="s">
        <v>34</v>
      </c>
      <c r="B26" s="2" t="s">
        <v>35</v>
      </c>
      <c r="C26" s="19">
        <v>233</v>
      </c>
      <c r="D26" s="21">
        <v>223</v>
      </c>
      <c r="E26" s="13">
        <f t="shared" si="0"/>
        <v>95.708154506437765</v>
      </c>
      <c r="F26" s="9">
        <v>168</v>
      </c>
      <c r="G26" s="13">
        <f t="shared" si="1"/>
        <v>132.73809523809524</v>
      </c>
    </row>
    <row r="27" spans="1:7" ht="22.8" x14ac:dyDescent="0.3">
      <c r="A27" s="4" t="s">
        <v>36</v>
      </c>
      <c r="B27" s="2" t="s">
        <v>37</v>
      </c>
      <c r="C27" s="19">
        <v>1149</v>
      </c>
      <c r="D27" s="21">
        <v>1246</v>
      </c>
      <c r="E27" s="13">
        <f t="shared" si="0"/>
        <v>108.44212358572672</v>
      </c>
      <c r="F27" s="9">
        <v>847</v>
      </c>
      <c r="G27" s="13">
        <f t="shared" si="1"/>
        <v>147.1074380165289</v>
      </c>
    </row>
    <row r="28" spans="1:7" ht="22.8" x14ac:dyDescent="0.3">
      <c r="A28" s="4" t="s">
        <v>38</v>
      </c>
      <c r="B28" s="2" t="s">
        <v>39</v>
      </c>
      <c r="C28" s="19">
        <v>5201</v>
      </c>
      <c r="D28" s="21">
        <v>4277</v>
      </c>
      <c r="E28" s="13">
        <f t="shared" si="0"/>
        <v>82.234185733512788</v>
      </c>
      <c r="F28" s="9">
        <v>2207</v>
      </c>
      <c r="G28" s="13">
        <f t="shared" si="1"/>
        <v>193.79247847757136</v>
      </c>
    </row>
    <row r="29" spans="1:7" x14ac:dyDescent="0.3">
      <c r="A29" s="4" t="s">
        <v>40</v>
      </c>
      <c r="B29" s="2" t="s">
        <v>41</v>
      </c>
      <c r="C29" s="19">
        <v>198</v>
      </c>
      <c r="D29" s="21">
        <v>1043</v>
      </c>
      <c r="E29" s="13">
        <f t="shared" si="0"/>
        <v>526.76767676767679</v>
      </c>
      <c r="F29" s="9">
        <v>1524</v>
      </c>
      <c r="G29" s="13">
        <f t="shared" si="1"/>
        <v>68.438320209973753</v>
      </c>
    </row>
    <row r="30" spans="1:7" x14ac:dyDescent="0.3">
      <c r="A30" s="4" t="s">
        <v>42</v>
      </c>
      <c r="B30" s="10" t="s">
        <v>43</v>
      </c>
      <c r="C30" s="21">
        <v>378</v>
      </c>
      <c r="D30" s="21">
        <v>380</v>
      </c>
      <c r="E30" s="13">
        <f t="shared" si="0"/>
        <v>100.52910052910053</v>
      </c>
      <c r="F30" s="9">
        <v>257</v>
      </c>
      <c r="G30" s="13">
        <f t="shared" si="1"/>
        <v>147.85992217898834</v>
      </c>
    </row>
    <row r="31" spans="1:7" x14ac:dyDescent="0.3">
      <c r="A31" s="4" t="s">
        <v>44</v>
      </c>
      <c r="B31" s="2" t="s">
        <v>45</v>
      </c>
      <c r="C31" s="21">
        <f>C32+C39+C40</f>
        <v>1516328</v>
      </c>
      <c r="D31" s="21">
        <f>D32+D39+D40</f>
        <v>577847</v>
      </c>
      <c r="E31" s="13">
        <f t="shared" si="0"/>
        <v>38.108311658163665</v>
      </c>
      <c r="F31" s="9">
        <f>F32+F39+F40</f>
        <v>401894</v>
      </c>
      <c r="G31" s="13">
        <f t="shared" si="1"/>
        <v>143.78094721493727</v>
      </c>
    </row>
    <row r="32" spans="1:7" ht="22.8" x14ac:dyDescent="0.3">
      <c r="A32" s="4" t="s">
        <v>46</v>
      </c>
      <c r="B32" s="2" t="s">
        <v>47</v>
      </c>
      <c r="C32" s="21">
        <f>C34+C35+C36+C33+C37</f>
        <v>1516328</v>
      </c>
      <c r="D32" s="21">
        <f>D34+D35+D36+D33+D37</f>
        <v>580720</v>
      </c>
      <c r="E32" s="13">
        <f t="shared" si="0"/>
        <v>38.297782537815038</v>
      </c>
      <c r="F32" s="21">
        <f>F34+F35+F36+F33+F37</f>
        <v>406379</v>
      </c>
      <c r="G32" s="13">
        <f t="shared" si="1"/>
        <v>142.90108494779503</v>
      </c>
    </row>
    <row r="33" spans="1:7" x14ac:dyDescent="0.3">
      <c r="A33" s="1" t="s">
        <v>69</v>
      </c>
      <c r="B33" s="5" t="s">
        <v>48</v>
      </c>
      <c r="C33" s="22">
        <v>526724</v>
      </c>
      <c r="D33" s="22">
        <v>263362</v>
      </c>
      <c r="E33" s="14">
        <f t="shared" si="0"/>
        <v>50</v>
      </c>
      <c r="F33" s="7">
        <v>118167</v>
      </c>
      <c r="G33" s="14">
        <f t="shared" si="1"/>
        <v>222.87271404029889</v>
      </c>
    </row>
    <row r="34" spans="1:7" ht="24" x14ac:dyDescent="0.3">
      <c r="A34" s="1" t="s">
        <v>70</v>
      </c>
      <c r="B34" s="5" t="s">
        <v>49</v>
      </c>
      <c r="C34" s="22">
        <v>521468</v>
      </c>
      <c r="D34" s="22">
        <v>68528</v>
      </c>
      <c r="E34" s="14">
        <f t="shared" si="0"/>
        <v>13.141362461359085</v>
      </c>
      <c r="F34" s="7">
        <v>25814</v>
      </c>
      <c r="G34" s="14">
        <f t="shared" si="1"/>
        <v>265.4683505074766</v>
      </c>
    </row>
    <row r="35" spans="1:7" x14ac:dyDescent="0.3">
      <c r="A35" s="1" t="s">
        <v>71</v>
      </c>
      <c r="B35" s="5" t="s">
        <v>50</v>
      </c>
      <c r="C35" s="22">
        <v>431750</v>
      </c>
      <c r="D35" s="22">
        <v>248830</v>
      </c>
      <c r="E35" s="14">
        <f t="shared" si="0"/>
        <v>57.632889403590042</v>
      </c>
      <c r="F35" s="7">
        <v>251939</v>
      </c>
      <c r="G35" s="14">
        <f t="shared" si="1"/>
        <v>98.765971127931763</v>
      </c>
    </row>
    <row r="36" spans="1:7" hidden="1" x14ac:dyDescent="0.3">
      <c r="A36" s="1" t="s">
        <v>51</v>
      </c>
      <c r="B36" s="5" t="s">
        <v>52</v>
      </c>
      <c r="C36" s="22"/>
      <c r="D36" s="22"/>
      <c r="E36" s="14">
        <v>0</v>
      </c>
      <c r="F36" s="7">
        <v>0</v>
      </c>
      <c r="G36" s="14">
        <v>0</v>
      </c>
    </row>
    <row r="37" spans="1:7" x14ac:dyDescent="0.3">
      <c r="A37" s="1" t="s">
        <v>72</v>
      </c>
      <c r="B37" s="5" t="s">
        <v>52</v>
      </c>
      <c r="C37" s="22">
        <v>36386</v>
      </c>
      <c r="D37" s="22"/>
      <c r="E37" s="14"/>
      <c r="F37" s="7">
        <v>10459</v>
      </c>
      <c r="G37" s="14"/>
    </row>
    <row r="38" spans="1:7" ht="48" hidden="1" x14ac:dyDescent="0.3">
      <c r="A38" s="1" t="s">
        <v>53</v>
      </c>
      <c r="B38" s="5" t="s">
        <v>54</v>
      </c>
      <c r="C38" s="22">
        <v>0</v>
      </c>
      <c r="D38" s="26">
        <v>0</v>
      </c>
      <c r="E38" s="13"/>
      <c r="F38" s="8">
        <v>0</v>
      </c>
      <c r="G38" s="13"/>
    </row>
    <row r="39" spans="1:7" ht="68.400000000000006" x14ac:dyDescent="0.3">
      <c r="A39" s="4" t="s">
        <v>55</v>
      </c>
      <c r="B39" s="2" t="s">
        <v>56</v>
      </c>
      <c r="C39" s="23">
        <v>0</v>
      </c>
      <c r="D39" s="21">
        <v>191</v>
      </c>
      <c r="E39" s="13"/>
      <c r="F39" s="9">
        <v>4</v>
      </c>
      <c r="G39" s="13">
        <f t="shared" si="1"/>
        <v>4775</v>
      </c>
    </row>
    <row r="40" spans="1:7" ht="34.200000000000003" x14ac:dyDescent="0.3">
      <c r="A40" s="4" t="s">
        <v>57</v>
      </c>
      <c r="B40" s="2" t="s">
        <v>58</v>
      </c>
      <c r="C40" s="23">
        <v>0</v>
      </c>
      <c r="D40" s="21">
        <v>-3064</v>
      </c>
      <c r="E40" s="13"/>
      <c r="F40" s="9">
        <v>-4489</v>
      </c>
      <c r="G40" s="13">
        <f t="shared" si="1"/>
        <v>68.255736244152374</v>
      </c>
    </row>
    <row r="42" spans="1:7" x14ac:dyDescent="0.3">
      <c r="A42" s="11"/>
      <c r="C42" s="24"/>
      <c r="D42" s="24"/>
      <c r="E42" s="12"/>
      <c r="F42" s="12"/>
      <c r="G42" s="12"/>
    </row>
    <row r="43" spans="1:7" x14ac:dyDescent="0.3">
      <c r="C43" s="24"/>
      <c r="D43" s="24"/>
      <c r="E43" s="12"/>
      <c r="F43" s="12"/>
      <c r="G43" s="12"/>
    </row>
    <row r="44" spans="1:7" x14ac:dyDescent="0.3">
      <c r="C44" s="24"/>
      <c r="D44" s="24"/>
      <c r="E44" s="12"/>
      <c r="F44" s="12"/>
      <c r="G44" s="12"/>
    </row>
    <row r="45" spans="1:7" x14ac:dyDescent="0.3">
      <c r="C45" s="24"/>
      <c r="D45" s="24"/>
      <c r="E45" s="12"/>
      <c r="F45" s="12"/>
      <c r="G45" s="12"/>
    </row>
  </sheetData>
  <mergeCells count="1">
    <mergeCell ref="A1:G1"/>
  </mergeCells>
  <pageMargins left="0.39370078740157483" right="0.35433070866141736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OKSANA</cp:lastModifiedBy>
  <cp:lastPrinted>2021-07-13T13:11:11Z</cp:lastPrinted>
  <dcterms:created xsi:type="dcterms:W3CDTF">2017-12-11T14:03:53Z</dcterms:created>
  <dcterms:modified xsi:type="dcterms:W3CDTF">2021-09-29T08:21:25Z</dcterms:modified>
</cp:coreProperties>
</file>